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7CDDD0-D450-43AD-88FF-A5BD38A85E70}" xr6:coauthVersionLast="45" xr6:coauthVersionMax="45" xr10:uidLastSave="{00000000-0000-0000-0000-000000000000}"/>
  <bookViews>
    <workbookView xWindow="-108" yWindow="-108" windowWidth="23256" windowHeight="12576" xr2:uid="{FA74CE5E-F61F-4E3E-97D4-2BF26F31F9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" i="1"/>
  <c r="C8" i="1" l="1"/>
  <c r="D8" i="1" s="1"/>
  <c r="E8" i="1" s="1"/>
  <c r="C9" i="1" l="1"/>
  <c r="D9" i="1"/>
  <c r="E9" i="1" s="1"/>
  <c r="D10" i="1" l="1"/>
  <c r="E10" i="1" s="1"/>
  <c r="C10" i="1"/>
  <c r="C11" i="1" l="1"/>
  <c r="D11" i="1"/>
  <c r="E11" i="1" l="1"/>
  <c r="C12" i="1" l="1"/>
  <c r="D12" i="1"/>
  <c r="E12" i="1" s="1"/>
  <c r="C13" i="1" l="1"/>
  <c r="D13" i="1"/>
  <c r="E13" i="1" l="1"/>
  <c r="C14" i="1" l="1"/>
  <c r="D14" i="1"/>
  <c r="E14" i="1" s="1"/>
  <c r="C15" i="1" l="1"/>
  <c r="D15" i="1"/>
  <c r="E15" i="1" s="1"/>
  <c r="C16" i="1" l="1"/>
  <c r="D16" i="1"/>
  <c r="E16" i="1" s="1"/>
  <c r="C17" i="1" l="1"/>
  <c r="D17" i="1"/>
  <c r="E17" i="1" l="1"/>
  <c r="C18" i="1" l="1"/>
  <c r="E18" i="1" s="1"/>
  <c r="D18" i="1"/>
  <c r="C19" i="1" l="1"/>
  <c r="D19" i="1"/>
  <c r="E19" i="1" l="1"/>
  <c r="C20" i="1" l="1"/>
  <c r="D20" i="1"/>
  <c r="E20" i="1" s="1"/>
  <c r="C21" i="1" l="1"/>
  <c r="D21" i="1"/>
  <c r="E21" i="1" s="1"/>
  <c r="C22" i="1" l="1"/>
  <c r="D22" i="1"/>
  <c r="E22" i="1" s="1"/>
  <c r="C23" i="1" l="1"/>
  <c r="D23" i="1"/>
  <c r="E23" i="1" s="1"/>
  <c r="C24" i="1" l="1"/>
  <c r="D24" i="1"/>
  <c r="E24" i="1" s="1"/>
  <c r="D25" i="1" l="1"/>
  <c r="C25" i="1"/>
  <c r="E25" i="1" l="1"/>
  <c r="D26" i="1" l="1"/>
  <c r="C26" i="1"/>
  <c r="E26" i="1" l="1"/>
  <c r="C27" i="1" l="1"/>
  <c r="D27" i="1"/>
  <c r="E27" i="1" s="1"/>
  <c r="D28" i="1" l="1"/>
  <c r="C28" i="1"/>
  <c r="E28" i="1" s="1"/>
  <c r="C29" i="1" l="1"/>
  <c r="D29" i="1"/>
  <c r="E29" i="1" s="1"/>
  <c r="D30" i="1" l="1"/>
  <c r="E30" i="1" s="1"/>
  <c r="C30" i="1"/>
  <c r="D31" i="1" l="1"/>
  <c r="C31" i="1"/>
  <c r="E31" i="1" l="1"/>
  <c r="D32" i="1" l="1"/>
  <c r="C32" i="1"/>
  <c r="E32" i="1" s="1"/>
</calcChain>
</file>

<file path=xl/sharedStrings.xml><?xml version="1.0" encoding="utf-8"?>
<sst xmlns="http://schemas.openxmlformats.org/spreadsheetml/2006/main" count="34" uniqueCount="34">
  <si>
    <t>毎年投入資金</t>
    <rPh sb="0" eb="2">
      <t>マイトシ</t>
    </rPh>
    <rPh sb="2" eb="4">
      <t>トウニュウ</t>
    </rPh>
    <rPh sb="4" eb="6">
      <t>シキン</t>
    </rPh>
    <phoneticPr fontId="2"/>
  </si>
  <si>
    <t>万円/年</t>
    <rPh sb="0" eb="1">
      <t>マン</t>
    </rPh>
    <rPh sb="1" eb="2">
      <t>エン</t>
    </rPh>
    <rPh sb="3" eb="4">
      <t>ネン</t>
    </rPh>
    <phoneticPr fontId="2"/>
  </si>
  <si>
    <t>1年目</t>
    <rPh sb="1" eb="3">
      <t>ネンメ</t>
    </rPh>
    <phoneticPr fontId="2"/>
  </si>
  <si>
    <t>配当金</t>
    <rPh sb="0" eb="3">
      <t>ハイトウキン</t>
    </rPh>
    <phoneticPr fontId="2"/>
  </si>
  <si>
    <t>何年後に投入資金を配当金で賄えるようになるか？</t>
    <rPh sb="0" eb="1">
      <t>ナン</t>
    </rPh>
    <rPh sb="1" eb="2">
      <t>ネン</t>
    </rPh>
    <rPh sb="2" eb="3">
      <t>ゴ</t>
    </rPh>
    <rPh sb="4" eb="6">
      <t>トウニュウ</t>
    </rPh>
    <rPh sb="6" eb="8">
      <t>シキン</t>
    </rPh>
    <rPh sb="9" eb="12">
      <t>ハイトウキン</t>
    </rPh>
    <rPh sb="13" eb="14">
      <t>マカナ</t>
    </rPh>
    <phoneticPr fontId="2"/>
  </si>
  <si>
    <t>合計資産</t>
    <rPh sb="0" eb="2">
      <t>ゴウケイ</t>
    </rPh>
    <rPh sb="2" eb="4">
      <t>シサン</t>
    </rPh>
    <phoneticPr fontId="2"/>
  </si>
  <si>
    <t>税引後配当利回り</t>
    <rPh sb="0" eb="1">
      <t>ゼイ</t>
    </rPh>
    <rPh sb="1" eb="2">
      <t>ヒ</t>
    </rPh>
    <rPh sb="2" eb="3">
      <t>ゴ</t>
    </rPh>
    <rPh sb="3" eb="5">
      <t>ハイトウ</t>
    </rPh>
    <rPh sb="5" eb="7">
      <t>リマワ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</si>
  <si>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</si>
  <si>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</si>
  <si>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</si>
  <si>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</si>
  <si>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</si>
  <si>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</si>
  <si>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</si>
  <si>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</si>
  <si>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</si>
  <si>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11年目</t>
    <rPh sb="2" eb="4">
      <t>ネンメ</t>
    </rPh>
    <phoneticPr fontId="2"/>
  </si>
  <si>
    <t>12年目</t>
    <rPh sb="2" eb="4">
      <t>ネンメ</t>
    </rPh>
    <phoneticPr fontId="2"/>
  </si>
  <si>
    <t>13年目</t>
    <rPh sb="2" eb="4">
      <t>ネンメ</t>
    </rPh>
    <phoneticPr fontId="2"/>
  </si>
  <si>
    <t>14年目</t>
    <rPh sb="2" eb="4">
      <t>ネンメ</t>
    </rPh>
    <phoneticPr fontId="2"/>
  </si>
  <si>
    <t>15年目</t>
    <rPh sb="2" eb="4">
      <t>ネンメ</t>
    </rPh>
    <phoneticPr fontId="2"/>
  </si>
  <si>
    <t>16年目</t>
    <rPh sb="2" eb="4">
      <t>ネンメ</t>
    </rPh>
    <phoneticPr fontId="2"/>
  </si>
  <si>
    <t>17年目</t>
    <rPh sb="2" eb="4">
      <t>ネンメ</t>
    </rPh>
    <phoneticPr fontId="2"/>
  </si>
  <si>
    <t>18年目</t>
    <rPh sb="2" eb="4">
      <t>ネンメ</t>
    </rPh>
    <phoneticPr fontId="2"/>
  </si>
  <si>
    <t>19年目</t>
    <rPh sb="2" eb="4">
      <t>ネンメ</t>
    </rPh>
    <phoneticPr fontId="2"/>
  </si>
  <si>
    <t>20年目</t>
    <rPh sb="2" eb="4">
      <t>ネンメ</t>
    </rPh>
    <phoneticPr fontId="2"/>
  </si>
  <si>
    <t>21年目</t>
    <rPh sb="2" eb="4">
      <t>ネンメ</t>
    </rPh>
    <phoneticPr fontId="2"/>
  </si>
  <si>
    <t>22年目</t>
    <rPh sb="2" eb="4">
      <t>ネンメ</t>
    </rPh>
    <phoneticPr fontId="2"/>
  </si>
  <si>
    <t>23年目</t>
    <rPh sb="2" eb="4">
      <t>ネンメ</t>
    </rPh>
    <phoneticPr fontId="2"/>
  </si>
  <si>
    <t>24年目</t>
    <rPh sb="2" eb="4">
      <t>ネンメ</t>
    </rPh>
    <phoneticPr fontId="2"/>
  </si>
  <si>
    <t>25年目</t>
    <rPh sb="2" eb="4">
      <t>ネンメ</t>
    </rPh>
    <phoneticPr fontId="2"/>
  </si>
  <si>
    <t>自己投入資金</t>
    <rPh sb="0" eb="2">
      <t>ジコ</t>
    </rPh>
    <rPh sb="2" eb="4">
      <t>トウニュウ</t>
    </rPh>
    <rPh sb="4" eb="6">
      <t>シキン</t>
    </rPh>
    <phoneticPr fontId="2"/>
  </si>
  <si>
    <t>→25年後にはほぼ配当金で自己投入資金を賄う事が出来る。</t>
    <rPh sb="3" eb="5">
      <t>ネンゴ</t>
    </rPh>
    <rPh sb="9" eb="12">
      <t>ハイトウキン</t>
    </rPh>
    <rPh sb="13" eb="15">
      <t>ジコ</t>
    </rPh>
    <rPh sb="15" eb="17">
      <t>トウニュウ</t>
    </rPh>
    <rPh sb="17" eb="19">
      <t>シキン</t>
    </rPh>
    <rPh sb="20" eb="21">
      <t>マカナ</t>
    </rPh>
    <rPh sb="22" eb="23">
      <t>コト</t>
    </rPh>
    <rPh sb="24" eb="26">
      <t>デキ</t>
    </rPh>
    <phoneticPr fontId="2"/>
  </si>
  <si>
    <t>長い..</t>
    <rPh sb="0" eb="1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</si>
</sst>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179" fontId="0" fillId="0" borderId="1" xfId="1" applyNumberFormat="1" applyFont="1" applyBorder="1">
      <alignment vertical="center"/>
    </xf>
    <xf numFmtId="17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10B4-D8C6-49EB-A26C-0128C1260690}">
  <dimension ref="B3:G33"/>
  <sheetViews>
    <sheetView showGridLines="0" tabSelected="1" workbookViewId="0">
      <selection activeCell="H2" sqref="H2"/>
    </sheetView>
  </sheetViews>
  <sheetFormatPr defaultRowHeight="18" x14ac:dyDescent="0.45"/>
  <cols>
    <col min="2" max="2" width="15.796875" customWidth="1"/>
    <col min="3" max="3" width="11.69921875" customWidth="1"/>
  </cols>
  <sheetData>
    <row r="3" spans="2:7" x14ac:dyDescent="0.45">
      <c r="B3" t="s">
        <v>0</v>
      </c>
      <c r="C3">
        <f>15*12</f>
        <v>180</v>
      </c>
      <c r="D3" t="s">
        <v>1</v>
      </c>
    </row>
    <row r="4" spans="2:7" x14ac:dyDescent="0.45">
      <c r="B4" t="s">
        <v>6</v>
      </c>
      <c r="C4" s="1">
        <v>0.04</v>
      </c>
    </row>
    <row r="6" spans="2:7" x14ac:dyDescent="0.45">
      <c r="B6" t="s">
        <v>4</v>
      </c>
      <c r="G6" t="s">
        <v>32</v>
      </c>
    </row>
    <row r="7" spans="2:7" x14ac:dyDescent="0.45">
      <c r="C7" s="2" t="s">
        <v>31</v>
      </c>
      <c r="D7" s="2" t="s">
        <v>3</v>
      </c>
      <c r="E7" s="2" t="s">
        <v>5</v>
      </c>
      <c r="G7" t="s">
        <v>33</v>
      </c>
    </row>
    <row r="8" spans="2:7" x14ac:dyDescent="0.45">
      <c r="B8" s="2" t="s">
        <v>2</v>
      </c>
      <c r="C8" s="3">
        <f>C3</f>
        <v>180</v>
      </c>
      <c r="D8" s="3">
        <f>C8*$C$4</f>
        <v>7.2</v>
      </c>
      <c r="E8" s="3">
        <f>D8+C8</f>
        <v>187.2</v>
      </c>
    </row>
    <row r="9" spans="2:7" x14ac:dyDescent="0.45">
      <c r="B9" s="2" t="s">
        <v>7</v>
      </c>
      <c r="C9" s="3">
        <f>$C$3-E8*$C$4</f>
        <v>172.512</v>
      </c>
      <c r="D9" s="3">
        <f>($C$3+E8)*$C$4</f>
        <v>14.688000000000001</v>
      </c>
      <c r="E9" s="3">
        <f>E8+D9+C9</f>
        <v>374.4</v>
      </c>
    </row>
    <row r="10" spans="2:7" x14ac:dyDescent="0.45">
      <c r="B10" s="2" t="s">
        <v>8</v>
      </c>
      <c r="C10" s="3">
        <f>$C$3-E9*$C$4</f>
        <v>165.024</v>
      </c>
      <c r="D10" s="3">
        <f>($C$3+E9)*$C$4</f>
        <v>22.175999999999998</v>
      </c>
      <c r="E10" s="3">
        <f>E9+D10+C10</f>
        <v>561.59999999999991</v>
      </c>
    </row>
    <row r="11" spans="2:7" x14ac:dyDescent="0.45">
      <c r="B11" s="2" t="s">
        <v>9</v>
      </c>
      <c r="C11" s="3">
        <f>$C$3-E10*$C$4</f>
        <v>157.536</v>
      </c>
      <c r="D11" s="3">
        <f t="shared" ref="D11:D32" si="0">($C$3+E10)*$C$4</f>
        <v>29.663999999999998</v>
      </c>
      <c r="E11" s="3">
        <f t="shared" ref="E11:E22" si="1">E10+D11+C11</f>
        <v>748.8</v>
      </c>
    </row>
    <row r="12" spans="2:7" x14ac:dyDescent="0.45">
      <c r="B12" s="2" t="s">
        <v>10</v>
      </c>
      <c r="C12" s="3">
        <f>$C$3-E11*$C$4</f>
        <v>150.048</v>
      </c>
      <c r="D12" s="3">
        <f t="shared" si="0"/>
        <v>37.152000000000001</v>
      </c>
      <c r="E12" s="3">
        <f t="shared" si="1"/>
        <v>936</v>
      </c>
    </row>
    <row r="13" spans="2:7" x14ac:dyDescent="0.45">
      <c r="B13" s="2" t="s">
        <v>11</v>
      </c>
      <c r="C13" s="3">
        <f>$C$3-E12*$C$4</f>
        <v>142.56</v>
      </c>
      <c r="D13" s="3">
        <f t="shared" si="0"/>
        <v>44.64</v>
      </c>
      <c r="E13" s="3">
        <f t="shared" si="1"/>
        <v>1123.2</v>
      </c>
    </row>
    <row r="14" spans="2:7" x14ac:dyDescent="0.45">
      <c r="B14" s="2" t="s">
        <v>12</v>
      </c>
      <c r="C14" s="3">
        <f>$C$3-E13*$C$4</f>
        <v>135.072</v>
      </c>
      <c r="D14" s="3">
        <f t="shared" si="0"/>
        <v>52.128</v>
      </c>
      <c r="E14" s="3">
        <f t="shared" si="1"/>
        <v>1310.4000000000001</v>
      </c>
    </row>
    <row r="15" spans="2:7" x14ac:dyDescent="0.45">
      <c r="B15" s="2" t="s">
        <v>13</v>
      </c>
      <c r="C15" s="3">
        <f>$C$3-E14*$C$4</f>
        <v>127.584</v>
      </c>
      <c r="D15" s="3">
        <f t="shared" si="0"/>
        <v>59.616000000000007</v>
      </c>
      <c r="E15" s="3">
        <f t="shared" si="1"/>
        <v>1497.6000000000001</v>
      </c>
    </row>
    <row r="16" spans="2:7" x14ac:dyDescent="0.45">
      <c r="B16" s="2" t="s">
        <v>14</v>
      </c>
      <c r="C16" s="3">
        <f>$C$3-E15*$C$4</f>
        <v>120.096</v>
      </c>
      <c r="D16" s="3">
        <f t="shared" si="0"/>
        <v>67.104000000000013</v>
      </c>
      <c r="E16" s="3">
        <f t="shared" si="1"/>
        <v>1684.8000000000002</v>
      </c>
    </row>
    <row r="17" spans="2:5" x14ac:dyDescent="0.45">
      <c r="B17" s="2" t="s">
        <v>15</v>
      </c>
      <c r="C17" s="3">
        <f>$C$3-E16*$C$4</f>
        <v>112.60799999999999</v>
      </c>
      <c r="D17" s="3">
        <f t="shared" si="0"/>
        <v>74.592000000000013</v>
      </c>
      <c r="E17" s="3">
        <f t="shared" si="1"/>
        <v>1872.0000000000002</v>
      </c>
    </row>
    <row r="18" spans="2:5" x14ac:dyDescent="0.45">
      <c r="B18" s="2" t="s">
        <v>16</v>
      </c>
      <c r="C18" s="3">
        <f>$C$3-E17*$C$4</f>
        <v>105.11999999999999</v>
      </c>
      <c r="D18" s="3">
        <f t="shared" si="0"/>
        <v>82.08</v>
      </c>
      <c r="E18" s="3">
        <f t="shared" si="1"/>
        <v>2059.2000000000003</v>
      </c>
    </row>
    <row r="19" spans="2:5" x14ac:dyDescent="0.45">
      <c r="B19" s="2" t="s">
        <v>17</v>
      </c>
      <c r="C19" s="3">
        <f>$C$3-E18*$C$4</f>
        <v>97.631999999999991</v>
      </c>
      <c r="D19" s="3">
        <f t="shared" si="0"/>
        <v>89.568000000000012</v>
      </c>
      <c r="E19" s="3">
        <f t="shared" si="1"/>
        <v>2246.4000000000005</v>
      </c>
    </row>
    <row r="20" spans="2:5" x14ac:dyDescent="0.45">
      <c r="B20" s="2" t="s">
        <v>18</v>
      </c>
      <c r="C20" s="3">
        <f>$C$3-E19*$C$4</f>
        <v>90.143999999999977</v>
      </c>
      <c r="D20" s="3">
        <f t="shared" si="0"/>
        <v>97.056000000000026</v>
      </c>
      <c r="E20" s="3">
        <f t="shared" si="1"/>
        <v>2433.6000000000004</v>
      </c>
    </row>
    <row r="21" spans="2:5" x14ac:dyDescent="0.45">
      <c r="B21" s="2" t="s">
        <v>19</v>
      </c>
      <c r="C21" s="3">
        <f>$C$3-E20*$C$4</f>
        <v>82.655999999999977</v>
      </c>
      <c r="D21" s="3">
        <f t="shared" si="0"/>
        <v>104.54400000000001</v>
      </c>
      <c r="E21" s="3">
        <f t="shared" si="1"/>
        <v>2620.8000000000002</v>
      </c>
    </row>
    <row r="22" spans="2:5" x14ac:dyDescent="0.45">
      <c r="B22" s="2" t="s">
        <v>20</v>
      </c>
      <c r="C22" s="3">
        <f>$C$3-E21*$C$4</f>
        <v>75.167999999999992</v>
      </c>
      <c r="D22" s="3">
        <f t="shared" si="0"/>
        <v>112.03200000000001</v>
      </c>
      <c r="E22" s="3">
        <f t="shared" si="1"/>
        <v>2808.0000000000005</v>
      </c>
    </row>
    <row r="23" spans="2:5" x14ac:dyDescent="0.45">
      <c r="B23" s="2" t="s">
        <v>21</v>
      </c>
      <c r="C23" s="3">
        <f t="shared" ref="C23:C32" si="2">$C$3-E22*$C$4</f>
        <v>67.679999999999978</v>
      </c>
      <c r="D23" s="3">
        <f t="shared" si="0"/>
        <v>119.52000000000002</v>
      </c>
      <c r="E23" s="3">
        <f t="shared" ref="E23:E32" si="3">E22+D23+C23</f>
        <v>2995.2000000000003</v>
      </c>
    </row>
    <row r="24" spans="2:5" x14ac:dyDescent="0.45">
      <c r="B24" s="2" t="s">
        <v>22</v>
      </c>
      <c r="C24" s="3">
        <f t="shared" si="2"/>
        <v>60.191999999999993</v>
      </c>
      <c r="D24" s="3">
        <f t="shared" si="0"/>
        <v>127.00800000000001</v>
      </c>
      <c r="E24" s="3">
        <f t="shared" si="3"/>
        <v>3182.4</v>
      </c>
    </row>
    <row r="25" spans="2:5" x14ac:dyDescent="0.45">
      <c r="B25" s="2" t="s">
        <v>23</v>
      </c>
      <c r="C25" s="3">
        <f t="shared" si="2"/>
        <v>52.703999999999994</v>
      </c>
      <c r="D25" s="3">
        <f t="shared" si="0"/>
        <v>134.49600000000001</v>
      </c>
      <c r="E25" s="3">
        <f t="shared" si="3"/>
        <v>3369.6000000000004</v>
      </c>
    </row>
    <row r="26" spans="2:5" x14ac:dyDescent="0.45">
      <c r="B26" s="2" t="s">
        <v>24</v>
      </c>
      <c r="C26" s="3">
        <f t="shared" si="2"/>
        <v>45.21599999999998</v>
      </c>
      <c r="D26" s="3">
        <f t="shared" si="0"/>
        <v>141.98400000000001</v>
      </c>
      <c r="E26" s="3">
        <f t="shared" si="3"/>
        <v>3556.8</v>
      </c>
    </row>
    <row r="27" spans="2:5" x14ac:dyDescent="0.45">
      <c r="B27" s="2" t="s">
        <v>25</v>
      </c>
      <c r="C27" s="3">
        <f t="shared" si="2"/>
        <v>37.72799999999998</v>
      </c>
      <c r="D27" s="3">
        <f t="shared" si="0"/>
        <v>149.47200000000001</v>
      </c>
      <c r="E27" s="3">
        <f t="shared" si="3"/>
        <v>3744.0000000000005</v>
      </c>
    </row>
    <row r="28" spans="2:5" x14ac:dyDescent="0.45">
      <c r="B28" s="2" t="s">
        <v>26</v>
      </c>
      <c r="C28" s="3">
        <f t="shared" si="2"/>
        <v>30.239999999999981</v>
      </c>
      <c r="D28" s="3">
        <f t="shared" si="0"/>
        <v>156.96</v>
      </c>
      <c r="E28" s="3">
        <f t="shared" si="3"/>
        <v>3931.2000000000003</v>
      </c>
    </row>
    <row r="29" spans="2:5" x14ac:dyDescent="0.45">
      <c r="B29" s="2" t="s">
        <v>27</v>
      </c>
      <c r="C29" s="3">
        <f t="shared" si="2"/>
        <v>22.751999999999981</v>
      </c>
      <c r="D29" s="3">
        <f t="shared" si="0"/>
        <v>164.44800000000004</v>
      </c>
      <c r="E29" s="3">
        <f t="shared" si="3"/>
        <v>4118.4000000000005</v>
      </c>
    </row>
    <row r="30" spans="2:5" x14ac:dyDescent="0.45">
      <c r="B30" s="2" t="s">
        <v>28</v>
      </c>
      <c r="C30" s="3">
        <f t="shared" si="2"/>
        <v>15.263999999999982</v>
      </c>
      <c r="D30" s="3">
        <f t="shared" si="0"/>
        <v>171.93600000000004</v>
      </c>
      <c r="E30" s="3">
        <f t="shared" si="3"/>
        <v>4305.6000000000004</v>
      </c>
    </row>
    <row r="31" spans="2:5" x14ac:dyDescent="0.45">
      <c r="B31" s="2" t="s">
        <v>29</v>
      </c>
      <c r="C31" s="3">
        <f t="shared" si="2"/>
        <v>7.775999999999982</v>
      </c>
      <c r="D31" s="3">
        <f t="shared" si="0"/>
        <v>179.42400000000001</v>
      </c>
      <c r="E31" s="3">
        <f t="shared" si="3"/>
        <v>4492.8</v>
      </c>
    </row>
    <row r="32" spans="2:5" x14ac:dyDescent="0.45">
      <c r="B32" s="2" t="s">
        <v>30</v>
      </c>
      <c r="C32" s="3">
        <f t="shared" si="2"/>
        <v>0.28799999999998249</v>
      </c>
      <c r="D32" s="3">
        <f t="shared" si="0"/>
        <v>186.91200000000001</v>
      </c>
      <c r="E32" s="3">
        <f t="shared" si="3"/>
        <v>4680</v>
      </c>
    </row>
    <row r="33" spans="3:3" x14ac:dyDescent="0.45">
      <c r="C33" s="4">
        <f>SUM(C8:C32)</f>
        <v>2253.5999999999995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2019-12-24T11:08:31Z</dcterms:created>
  <dcterms:modified xsi:type="dcterms:W3CDTF">2019-12-24T12:02:02Z</dcterms:modified>
</cp:coreProperties>
</file>